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450" windowWidth="24915" windowHeight="11775"/>
  </bookViews>
  <sheets>
    <sheet name=" " sheetId="2" r:id="rId1"/>
  </sheets>
  <calcPr calcId="144525"/>
</workbook>
</file>

<file path=xl/calcChain.xml><?xml version="1.0" encoding="utf-8"?>
<calcChain xmlns="http://schemas.openxmlformats.org/spreadsheetml/2006/main">
  <c r="E20" i="2"/>
  <c r="D20"/>
  <c r="C20"/>
  <c r="E7" l="1"/>
  <c r="D7"/>
  <c r="C7"/>
  <c r="E14"/>
  <c r="D14"/>
  <c r="C14"/>
  <c r="E9"/>
  <c r="D9"/>
  <c r="C9"/>
  <c r="H20" l="1"/>
  <c r="G20"/>
  <c r="H19"/>
  <c r="G19"/>
  <c r="H14"/>
  <c r="H15"/>
  <c r="H16"/>
  <c r="H17"/>
  <c r="H18"/>
  <c r="G14"/>
  <c r="G15"/>
  <c r="G16"/>
  <c r="G17"/>
  <c r="G18"/>
  <c r="H11"/>
  <c r="H12"/>
  <c r="G11"/>
  <c r="G12"/>
  <c r="H10"/>
  <c r="G10"/>
  <c r="H9"/>
  <c r="G9"/>
  <c r="H7"/>
  <c r="G7"/>
</calcChain>
</file>

<file path=xl/sharedStrings.xml><?xml version="1.0" encoding="utf-8"?>
<sst xmlns="http://schemas.openxmlformats.org/spreadsheetml/2006/main" count="16" uniqueCount="16">
  <si>
    <t>Темп прироста, %</t>
  </si>
  <si>
    <t>2010/2009</t>
  </si>
  <si>
    <t>2011/2010</t>
  </si>
  <si>
    <t>Себестоимость передачи электроэнергии в 2009-2011 гг., тыс. руб.</t>
  </si>
  <si>
    <t>Себестоимость основной деятельности</t>
  </si>
  <si>
    <t>НЕПОДКОНТРОЛЬНЫЕ ЗАТРАТЫ</t>
  </si>
  <si>
    <t>Плата за услуги по передаче электроэнергии по ЕНЭС</t>
  </si>
  <si>
    <t>Плата за услуги по передаче электроэнергии по сетям сторонних организаций</t>
  </si>
  <si>
    <t>Затраты на компенсацию потерь</t>
  </si>
  <si>
    <t>ПОДКОНТРОЛЬНЫЕ ЗАТРАТЫ</t>
  </si>
  <si>
    <t>Материалы, энергия на производственные нужды</t>
  </si>
  <si>
    <t>Работы и услуги производственного характера</t>
  </si>
  <si>
    <t>Расходы на оплату труда</t>
  </si>
  <si>
    <t>Отчисления с ФОТ</t>
  </si>
  <si>
    <t>Прочие расходы в себестоимости</t>
  </si>
  <si>
    <t>Себестоимость основной деятельности без платы ТСО</t>
  </si>
</sst>
</file>

<file path=xl/styles.xml><?xml version="1.0" encoding="utf-8"?>
<styleSheet xmlns="http://schemas.openxmlformats.org/spreadsheetml/2006/main">
  <numFmts count="3">
    <numFmt numFmtId="164" formatCode="\ ###,###;\(###,###\);&quot;-&quot;"/>
    <numFmt numFmtId="165" formatCode="0.0%"/>
    <numFmt numFmtId="166" formatCode="\ ###,000;\(###,000\)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2"/>
      <color rgb="FF31859C"/>
      <name val="Trebuchet MS"/>
      <family val="2"/>
      <charset val="204"/>
    </font>
    <font>
      <sz val="12"/>
      <color rgb="FF31859C"/>
      <name val="Trebuchet MS"/>
      <family val="2"/>
      <charset val="204"/>
    </font>
    <font>
      <i/>
      <u/>
      <sz val="12"/>
      <color rgb="FF31859C"/>
      <name val="Trebuchet MS"/>
      <family val="2"/>
      <charset val="204"/>
    </font>
    <font>
      <b/>
      <sz val="12"/>
      <color rgb="FF6C757E"/>
      <name val="Trebuchet MS"/>
      <family val="2"/>
      <charset val="204"/>
    </font>
    <font>
      <sz val="12"/>
      <color rgb="FF6C757E"/>
      <name val="Trebuchet MS"/>
      <family val="2"/>
      <charset val="204"/>
    </font>
    <font>
      <b/>
      <i/>
      <sz val="11"/>
      <color rgb="FF6C757E"/>
      <name val="Trebuchet MS"/>
      <family val="2"/>
      <charset val="204"/>
    </font>
    <font>
      <sz val="11"/>
      <color rgb="FF6C757E"/>
      <name val="Trebuchet MS"/>
      <family val="2"/>
      <charset val="204"/>
    </font>
    <font>
      <b/>
      <sz val="11"/>
      <color rgb="FF6C757E"/>
      <name val="Trebuchet MS"/>
      <family val="2"/>
      <charset val="204"/>
    </font>
    <font>
      <sz val="10"/>
      <color rgb="FF6C757E"/>
      <name val="Trebuchet MS"/>
      <family val="2"/>
      <charset val="204"/>
    </font>
    <font>
      <sz val="11"/>
      <color theme="0" tint="-0.499984740745262"/>
      <name val="Trebuchet MS"/>
      <family val="2"/>
      <charset val="204"/>
    </font>
    <font>
      <b/>
      <sz val="11"/>
      <color theme="0" tint="-0.499984740745262"/>
      <name val="Trebuchet MS"/>
      <family val="2"/>
      <charset val="204"/>
    </font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b/>
      <i/>
      <sz val="11"/>
      <color theme="0" tint="-0.499984740745262"/>
      <name val="Trebuchet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rgb="FFCDD7E1"/>
      </bottom>
      <diagonal/>
    </border>
    <border>
      <left/>
      <right/>
      <top/>
      <bottom style="dotted">
        <color theme="8" tint="-0.24994659260841701"/>
      </bottom>
      <diagonal/>
    </border>
    <border>
      <left/>
      <right/>
      <top style="dotted">
        <color theme="8" tint="-0.24994659260841701"/>
      </top>
      <bottom style="double">
        <color theme="8" tint="-0.24994659260841701"/>
      </bottom>
      <diagonal/>
    </border>
  </borders>
  <cellStyleXfs count="3">
    <xf numFmtId="0" fontId="0" fillId="0" borderId="0"/>
    <xf numFmtId="164" fontId="1" fillId="0" borderId="0"/>
    <xf numFmtId="0" fontId="13" fillId="0" borderId="0"/>
  </cellStyleXfs>
  <cellXfs count="40">
    <xf numFmtId="0" fontId="0" fillId="0" borderId="0" xfId="0"/>
    <xf numFmtId="165" fontId="6" fillId="2" borderId="0" xfId="1" applyNumberFormat="1" applyFont="1" applyFill="1" applyBorder="1"/>
    <xf numFmtId="164" fontId="8" fillId="3" borderId="0" xfId="1" applyFont="1" applyFill="1" applyBorder="1" applyAlignment="1">
      <alignment horizontal="left" vertical="center" indent="4"/>
    </xf>
    <xf numFmtId="0" fontId="0" fillId="3" borderId="0" xfId="0" applyFill="1"/>
    <xf numFmtId="164" fontId="2" fillId="3" borderId="0" xfId="1" applyFont="1" applyFill="1" applyAlignment="1">
      <alignment horizontal="left"/>
    </xf>
    <xf numFmtId="164" fontId="3" fillId="3" borderId="0" xfId="1" applyFont="1" applyFill="1"/>
    <xf numFmtId="164" fontId="4" fillId="3" borderId="0" xfId="1" applyFont="1" applyFill="1"/>
    <xf numFmtId="0" fontId="2" fillId="3" borderId="1" xfId="0" applyFont="1" applyFill="1" applyBorder="1" applyAlignment="1">
      <alignment vertical="center" wrapText="1"/>
    </xf>
    <xf numFmtId="164" fontId="5" fillId="3" borderId="0" xfId="1" applyFont="1" applyFill="1" applyBorder="1" applyAlignment="1">
      <alignment vertical="center"/>
    </xf>
    <xf numFmtId="164" fontId="6" fillId="3" borderId="0" xfId="1" applyFont="1" applyFill="1" applyBorder="1"/>
    <xf numFmtId="165" fontId="9" fillId="2" borderId="0" xfId="1" applyNumberFormat="1" applyFont="1" applyFill="1" applyBorder="1" applyAlignment="1">
      <alignment horizontal="right"/>
    </xf>
    <xf numFmtId="164" fontId="10" fillId="3" borderId="0" xfId="1" applyFont="1" applyFill="1" applyBorder="1" applyAlignment="1">
      <alignment horizontal="right" vertical="center" wrapText="1" indent="2"/>
    </xf>
    <xf numFmtId="164" fontId="7" fillId="3" borderId="2" xfId="1" applyFont="1" applyFill="1" applyBorder="1" applyAlignment="1">
      <alignment horizontal="right" vertical="center" indent="2"/>
    </xf>
    <xf numFmtId="166" fontId="8" fillId="3" borderId="2" xfId="1" applyNumberFormat="1" applyFont="1" applyFill="1" applyBorder="1" applyAlignment="1">
      <alignment horizontal="right"/>
    </xf>
    <xf numFmtId="165" fontId="9" fillId="2" borderId="2" xfId="1" applyNumberFormat="1" applyFont="1" applyFill="1" applyBorder="1" applyAlignment="1">
      <alignment horizontal="right"/>
    </xf>
    <xf numFmtId="0" fontId="0" fillId="3" borderId="2" xfId="0" applyFill="1" applyBorder="1"/>
    <xf numFmtId="164" fontId="10" fillId="3" borderId="2" xfId="1" applyFont="1" applyFill="1" applyBorder="1" applyAlignment="1">
      <alignment horizontal="right" vertical="center" wrapText="1" indent="2"/>
    </xf>
    <xf numFmtId="164" fontId="9" fillId="3" borderId="0" xfId="1" applyNumberFormat="1" applyFont="1" applyFill="1" applyBorder="1" applyAlignment="1">
      <alignment horizontal="right"/>
    </xf>
    <xf numFmtId="166" fontId="9" fillId="3" borderId="0" xfId="1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 vertical="center" wrapText="1"/>
    </xf>
    <xf numFmtId="165" fontId="11" fillId="2" borderId="0" xfId="1" applyNumberFormat="1" applyFont="1" applyFill="1" applyBorder="1" applyAlignment="1">
      <alignment horizontal="right"/>
    </xf>
    <xf numFmtId="3" fontId="12" fillId="3" borderId="0" xfId="1" applyNumberFormat="1" applyFont="1" applyFill="1" applyBorder="1" applyAlignment="1">
      <alignment horizontal="right" vertical="center"/>
    </xf>
    <xf numFmtId="165" fontId="12" fillId="2" borderId="0" xfId="1" applyNumberFormat="1" applyFont="1" applyFill="1" applyBorder="1" applyAlignment="1">
      <alignment horizontal="right"/>
    </xf>
    <xf numFmtId="166" fontId="12" fillId="3" borderId="0" xfId="1" applyNumberFormat="1" applyFont="1" applyFill="1" applyBorder="1" applyAlignment="1">
      <alignment horizontal="right"/>
    </xf>
    <xf numFmtId="3" fontId="11" fillId="3" borderId="0" xfId="1" applyNumberFormat="1" applyFont="1" applyFill="1" applyBorder="1" applyAlignment="1">
      <alignment horizontal="right" vertical="center"/>
    </xf>
    <xf numFmtId="166" fontId="11" fillId="3" borderId="0" xfId="1" applyNumberFormat="1" applyFont="1" applyFill="1" applyBorder="1" applyAlignment="1">
      <alignment horizontal="right"/>
    </xf>
    <xf numFmtId="0" fontId="14" fillId="3" borderId="0" xfId="0" applyFont="1" applyFill="1"/>
    <xf numFmtId="3" fontId="11" fillId="3" borderId="2" xfId="1" applyNumberFormat="1" applyFont="1" applyFill="1" applyBorder="1" applyAlignment="1">
      <alignment horizontal="right" vertical="center"/>
    </xf>
    <xf numFmtId="0" fontId="14" fillId="3" borderId="2" xfId="0" applyFont="1" applyFill="1" applyBorder="1"/>
    <xf numFmtId="165" fontId="11" fillId="2" borderId="2" xfId="1" applyNumberFormat="1" applyFont="1" applyFill="1" applyBorder="1" applyAlignment="1">
      <alignment horizontal="right"/>
    </xf>
    <xf numFmtId="0" fontId="15" fillId="3" borderId="0" xfId="0" applyFont="1" applyFill="1"/>
    <xf numFmtId="164" fontId="16" fillId="3" borderId="3" xfId="0" applyNumberFormat="1" applyFont="1" applyFill="1" applyBorder="1"/>
    <xf numFmtId="0" fontId="14" fillId="3" borderId="3" xfId="0" applyFont="1" applyFill="1" applyBorder="1"/>
    <xf numFmtId="165" fontId="11" fillId="2" borderId="3" xfId="1" applyNumberFormat="1" applyFont="1" applyFill="1" applyBorder="1" applyAlignment="1">
      <alignment horizontal="right"/>
    </xf>
    <xf numFmtId="164" fontId="7" fillId="3" borderId="3" xfId="1" applyFont="1" applyFill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164" fontId="7" fillId="3" borderId="2" xfId="1" applyFont="1" applyFill="1" applyBorder="1" applyAlignment="1">
      <alignment horizontal="right" vertical="center" wrapText="1"/>
    </xf>
    <xf numFmtId="164" fontId="9" fillId="3" borderId="0" xfId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3">
    <cellStyle name="Обычный" xfId="0" builtinId="0"/>
    <cellStyle name="Обычный 19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4"/>
  <sheetViews>
    <sheetView tabSelected="1" workbookViewId="0">
      <selection activeCell="B22" sqref="B22"/>
    </sheetView>
  </sheetViews>
  <sheetFormatPr defaultRowHeight="15"/>
  <cols>
    <col min="2" max="2" width="31.5703125" customWidth="1"/>
    <col min="3" max="3" width="22.7109375" customWidth="1"/>
    <col min="4" max="4" width="22.85546875" customWidth="1"/>
    <col min="5" max="5" width="19.85546875" customWidth="1"/>
    <col min="7" max="7" width="17.7109375" customWidth="1"/>
    <col min="8" max="8" width="20.42578125" customWidth="1"/>
  </cols>
  <sheetData>
    <row r="1" spans="1:2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>
      <c r="A2" s="4" t="s">
        <v>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>
      <c r="A4" s="6"/>
      <c r="B4" s="5"/>
      <c r="C4" s="5"/>
      <c r="D4" s="5"/>
      <c r="E4" s="5"/>
      <c r="F4" s="5"/>
      <c r="G4" s="36" t="s">
        <v>0</v>
      </c>
      <c r="H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thickBot="1">
      <c r="A5" s="7"/>
      <c r="B5" s="7"/>
      <c r="C5" s="7">
        <v>2009</v>
      </c>
      <c r="D5" s="7">
        <v>2010</v>
      </c>
      <c r="E5" s="7">
        <v>2011</v>
      </c>
      <c r="F5" s="7"/>
      <c r="G5" s="19" t="s">
        <v>1</v>
      </c>
      <c r="H5" s="19" t="s">
        <v>2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thickTop="1">
      <c r="A6" s="8"/>
      <c r="B6" s="8"/>
      <c r="C6" s="9"/>
      <c r="D6" s="9"/>
      <c r="E6" s="9"/>
      <c r="F6" s="9"/>
      <c r="G6" s="1"/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9" customHeight="1">
      <c r="A7" s="37" t="s">
        <v>4</v>
      </c>
      <c r="B7" s="37"/>
      <c r="C7" s="12">
        <f>C9+C14</f>
        <v>42724907</v>
      </c>
      <c r="D7" s="12">
        <f>D9+D14</f>
        <v>50473442</v>
      </c>
      <c r="E7" s="12">
        <f>E9+E14</f>
        <v>54912407</v>
      </c>
      <c r="F7" s="13"/>
      <c r="G7" s="14">
        <f>(D7-C7)/C7</f>
        <v>0.18135873297512387</v>
      </c>
      <c r="H7" s="14">
        <f>(E7-D7)/D7</f>
        <v>8.7946548206480554E-2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>
      <c r="A8" s="2"/>
      <c r="B8" s="2"/>
      <c r="C8" s="17"/>
      <c r="D8" s="17"/>
      <c r="E8" s="17"/>
      <c r="F8" s="18"/>
      <c r="G8" s="10"/>
      <c r="H8" s="10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9.25" customHeight="1">
      <c r="A9" s="38" t="s">
        <v>5</v>
      </c>
      <c r="B9" s="38"/>
      <c r="C9" s="21">
        <f>C10+C11+C12</f>
        <v>22616109</v>
      </c>
      <c r="D9" s="21">
        <f>D10+D11+D12</f>
        <v>29688417</v>
      </c>
      <c r="E9" s="21">
        <f>E10+E11+E12</f>
        <v>32775200</v>
      </c>
      <c r="F9" s="23"/>
      <c r="G9" s="22">
        <f>(D9-C9)/C9</f>
        <v>0.31271108571328515</v>
      </c>
      <c r="H9" s="22">
        <f>(E9-D9)/D9</f>
        <v>0.10397263687046703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0">
      <c r="A10" s="2"/>
      <c r="B10" s="11" t="s">
        <v>6</v>
      </c>
      <c r="C10" s="24">
        <v>7843586</v>
      </c>
      <c r="D10" s="24">
        <v>11014398</v>
      </c>
      <c r="E10" s="24">
        <v>12835385</v>
      </c>
      <c r="F10" s="25"/>
      <c r="G10" s="20">
        <f>(D10-C10)/C10</f>
        <v>0.40425540052725883</v>
      </c>
      <c r="H10" s="20">
        <f>(E10-D10)/D10</f>
        <v>0.16532787357057555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57.75" customHeight="1">
      <c r="A11" s="3"/>
      <c r="B11" s="11" t="s">
        <v>7</v>
      </c>
      <c r="C11" s="24">
        <v>8013638</v>
      </c>
      <c r="D11" s="24">
        <v>9443803</v>
      </c>
      <c r="E11" s="24">
        <v>11222635</v>
      </c>
      <c r="F11" s="26"/>
      <c r="G11" s="20">
        <f t="shared" ref="G11:G20" si="0">(D11-C11)/C11</f>
        <v>0.17846638443114102</v>
      </c>
      <c r="H11" s="20">
        <f t="shared" ref="H11:H20" si="1">(E11-D11)/D11</f>
        <v>0.18835971059540316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0">
      <c r="A12" s="15"/>
      <c r="B12" s="16" t="s">
        <v>8</v>
      </c>
      <c r="C12" s="27">
        <v>6758885</v>
      </c>
      <c r="D12" s="27">
        <v>9230216</v>
      </c>
      <c r="E12" s="27">
        <v>8717180</v>
      </c>
      <c r="F12" s="28"/>
      <c r="G12" s="29">
        <f t="shared" si="0"/>
        <v>0.3656418181401222</v>
      </c>
      <c r="H12" s="29">
        <f t="shared" si="1"/>
        <v>-5.5582231228391621E-2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>
      <c r="A13" s="3"/>
      <c r="B13" s="3"/>
      <c r="C13" s="26"/>
      <c r="D13" s="26"/>
      <c r="E13" s="26"/>
      <c r="F13" s="26"/>
      <c r="G13" s="20"/>
      <c r="H13" s="2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>
      <c r="A14" s="38" t="s">
        <v>9</v>
      </c>
      <c r="B14" s="39"/>
      <c r="C14" s="21">
        <f>C15+C16+C17+C18+C19</f>
        <v>20108798</v>
      </c>
      <c r="D14" s="21">
        <f>D15+D16+D17+D18+D19</f>
        <v>20785025</v>
      </c>
      <c r="E14" s="21">
        <f>E15+E16+E17+E18+E19</f>
        <v>22137207</v>
      </c>
      <c r="F14" s="30"/>
      <c r="G14" s="22">
        <f t="shared" si="0"/>
        <v>3.3628414786403445E-2</v>
      </c>
      <c r="H14" s="22">
        <f t="shared" si="1"/>
        <v>6.5055586894891881E-2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40.5" customHeight="1">
      <c r="A15" s="3"/>
      <c r="B15" s="11" t="s">
        <v>10</v>
      </c>
      <c r="C15" s="24">
        <v>1756953</v>
      </c>
      <c r="D15" s="24">
        <v>1990708</v>
      </c>
      <c r="E15" s="24">
        <v>2324808</v>
      </c>
      <c r="F15" s="26"/>
      <c r="G15" s="20">
        <f t="shared" si="0"/>
        <v>0.13304567623607461</v>
      </c>
      <c r="H15" s="20">
        <f t="shared" si="1"/>
        <v>0.16782973695790643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2" customHeight="1">
      <c r="A16" s="3"/>
      <c r="B16" s="11" t="s">
        <v>11</v>
      </c>
      <c r="C16" s="24">
        <v>1903369</v>
      </c>
      <c r="D16" s="24">
        <v>951391</v>
      </c>
      <c r="E16" s="24">
        <v>884166</v>
      </c>
      <c r="F16" s="26"/>
      <c r="G16" s="20">
        <f t="shared" si="0"/>
        <v>-0.50015420026279722</v>
      </c>
      <c r="H16" s="20">
        <f t="shared" si="1"/>
        <v>-7.065969722227769E-2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7" customHeight="1">
      <c r="A17" s="3"/>
      <c r="B17" s="11" t="s">
        <v>12</v>
      </c>
      <c r="C17" s="24">
        <v>5789239</v>
      </c>
      <c r="D17" s="24">
        <v>7323753</v>
      </c>
      <c r="E17" s="24">
        <v>7671332</v>
      </c>
      <c r="F17" s="26"/>
      <c r="G17" s="20">
        <f t="shared" si="0"/>
        <v>0.26506316287857523</v>
      </c>
      <c r="H17" s="20">
        <f t="shared" si="1"/>
        <v>4.7459137412198364E-2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>
      <c r="A18" s="3"/>
      <c r="B18" s="11" t="s">
        <v>13</v>
      </c>
      <c r="C18" s="24">
        <v>1380029</v>
      </c>
      <c r="D18" s="24">
        <v>1844527</v>
      </c>
      <c r="E18" s="24">
        <v>2546451</v>
      </c>
      <c r="F18" s="26"/>
      <c r="G18" s="20">
        <f t="shared" si="0"/>
        <v>0.33658568044584569</v>
      </c>
      <c r="H18" s="20">
        <f t="shared" si="1"/>
        <v>0.38054417202892665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0">
      <c r="A19" s="15"/>
      <c r="B19" s="16" t="s">
        <v>14</v>
      </c>
      <c r="C19" s="27">
        <v>9279208</v>
      </c>
      <c r="D19" s="27">
        <v>8674646</v>
      </c>
      <c r="E19" s="27">
        <v>8710450</v>
      </c>
      <c r="F19" s="28"/>
      <c r="G19" s="29">
        <f t="shared" si="0"/>
        <v>-6.5152327655549916E-2</v>
      </c>
      <c r="H19" s="29">
        <f t="shared" si="1"/>
        <v>4.1274306755572504E-3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8.25" customHeight="1" thickBot="1">
      <c r="A20" s="34" t="s">
        <v>15</v>
      </c>
      <c r="B20" s="35"/>
      <c r="C20" s="31">
        <f>C7-C11</f>
        <v>34711269</v>
      </c>
      <c r="D20" s="31">
        <f>D7-D11</f>
        <v>41029639</v>
      </c>
      <c r="E20" s="31">
        <f>E7-E11</f>
        <v>43689772</v>
      </c>
      <c r="F20" s="32"/>
      <c r="G20" s="33">
        <f t="shared" si="0"/>
        <v>0.18202647676176864</v>
      </c>
      <c r="H20" s="33">
        <f t="shared" si="1"/>
        <v>6.4834423719886985E-2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thickTop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</sheetData>
  <mergeCells count="5">
    <mergeCell ref="A20:B20"/>
    <mergeCell ref="G4:H4"/>
    <mergeCell ref="A7:B7"/>
    <mergeCell ref="A9:B9"/>
    <mergeCell ref="A14:B1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Staryh_YD</dc:creator>
  <cp:lastModifiedBy>Марина</cp:lastModifiedBy>
  <cp:lastPrinted>2012-06-07T13:46:39Z</cp:lastPrinted>
  <dcterms:created xsi:type="dcterms:W3CDTF">2012-06-06T07:25:35Z</dcterms:created>
  <dcterms:modified xsi:type="dcterms:W3CDTF">2012-06-14T08:23:39Z</dcterms:modified>
</cp:coreProperties>
</file>